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IDE\2019-23\EXCEL - Valores\Valores final\"/>
    </mc:Choice>
  </mc:AlternateContent>
  <bookViews>
    <workbookView xWindow="0" yWindow="0" windowWidth="21870" windowHeight="13170"/>
  </bookViews>
  <sheets>
    <sheet name="Cuadro 8" sheetId="5" r:id="rId1"/>
  </sheets>
  <definedNames>
    <definedName name="_xlnm.Print_Area" localSheetId="0">'Cuadro 8'!$A$1:$J$34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9" i="5" l="1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G12" i="5"/>
  <c r="J13" i="5"/>
  <c r="F12" i="5"/>
  <c r="E12" i="5"/>
  <c r="C12" i="5"/>
  <c r="H12" i="5"/>
  <c r="I23" i="5" s="1"/>
  <c r="D12" i="5"/>
  <c r="B12" i="5"/>
  <c r="I21" i="5" l="1"/>
  <c r="I17" i="5"/>
  <c r="I16" i="5"/>
  <c r="I13" i="5"/>
  <c r="I22" i="5"/>
  <c r="I20" i="5"/>
  <c r="I14" i="5"/>
  <c r="I18" i="5"/>
  <c r="I28" i="5"/>
  <c r="I15" i="5"/>
  <c r="I19" i="5"/>
  <c r="I12" i="5"/>
  <c r="I27" i="5"/>
  <c r="I26" i="5"/>
  <c r="I25" i="5"/>
  <c r="I24" i="5"/>
  <c r="J12" i="5"/>
  <c r="I29" i="5"/>
</calcChain>
</file>

<file path=xl/sharedStrings.xml><?xml version="1.0" encoding="utf-8"?>
<sst xmlns="http://schemas.openxmlformats.org/spreadsheetml/2006/main" count="39" uniqueCount="37">
  <si>
    <t>República de Panamá</t>
  </si>
  <si>
    <t>CONTRALORÍA GENERAL DE LA REPÚBLICA</t>
  </si>
  <si>
    <t>Instituto Nacional de Estadística y Censo</t>
  </si>
  <si>
    <t>Participación</t>
  </si>
  <si>
    <t>Variación</t>
  </si>
  <si>
    <t>Actividad económica</t>
  </si>
  <si>
    <t>(P) Cifras preliminares.</t>
  </si>
  <si>
    <t>Flujo de IED</t>
  </si>
  <si>
    <t>Cuadro 8.  FLUJO DE INVERSIÓN EXTRANJERA DIRECTA (IED) EN LA REPÚBLICA,</t>
  </si>
  <si>
    <t>porcentual</t>
  </si>
  <si>
    <t>TOTAL</t>
  </si>
  <si>
    <t>2020 (P)</t>
  </si>
  <si>
    <t>2021 (P)</t>
  </si>
  <si>
    <t>(En miles de balboas)</t>
  </si>
  <si>
    <t>2022 (P)</t>
  </si>
  <si>
    <t>SEGÚN ACTIVIDAD ECONÓMICA: AÑOS 2017-23</t>
  </si>
  <si>
    <t>2023 (P)</t>
  </si>
  <si>
    <t>2023-22 (P)</t>
  </si>
  <si>
    <t xml:space="preserve">           La diferencia que se observa entre el total y los parciales se debe al redondeo por computador.</t>
  </si>
  <si>
    <t>NOTA: Se aplica la Clasificación Industrial Internacional Uniforme de todas la Actividades Económicas (CIIU), Revisión 4.</t>
  </si>
  <si>
    <t xml:space="preserve"> Agricultura, ganadería, caza, silvicultura y pesca</t>
  </si>
  <si>
    <t xml:space="preserve"> Explotación de minas y canteras</t>
  </si>
  <si>
    <t xml:space="preserve"> Industrias manufactureras</t>
  </si>
  <si>
    <t xml:space="preserve"> Suministro de electridad, gas y agua</t>
  </si>
  <si>
    <t xml:space="preserve"> Construcción</t>
  </si>
  <si>
    <t xml:space="preserve"> Comercio al por mayor y al por menor</t>
  </si>
  <si>
    <t xml:space="preserve"> Transporte, almacenamiento y correo</t>
  </si>
  <si>
    <t xml:space="preserve"> Hoteles y restaurantes</t>
  </si>
  <si>
    <t xml:space="preserve"> Información y comunicación</t>
  </si>
  <si>
    <t xml:space="preserve"> Actividades financieras y de seguros</t>
  </si>
  <si>
    <t xml:space="preserve"> Actividades inmobiliarias</t>
  </si>
  <si>
    <t xml:space="preserve"> Actividades profesionales, científicas y técnicas</t>
  </si>
  <si>
    <t xml:space="preserve"> Actividades administrativas y servicios de apoyo</t>
  </si>
  <si>
    <t xml:space="preserve"> Enseñanza</t>
  </si>
  <si>
    <t xml:space="preserve"> Servicios sociales y relacionado con la salud humana</t>
  </si>
  <si>
    <t xml:space="preserve"> Artes, entretenimiento y creatividad</t>
  </si>
  <si>
    <t xml:space="preserve"> Otras actividades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</si>
</sst>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8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13" xfId="0" applyNumberFormat="1" applyFont="1" applyBorder="1"/>
    <xf numFmtId="164" fontId="1" fillId="0" borderId="13" xfId="0" applyNumberFormat="1" applyFont="1" applyBorder="1"/>
    <xf numFmtId="0" fontId="3" fillId="0" borderId="0" xfId="0" applyFont="1"/>
    <xf numFmtId="0" fontId="3" fillId="2" borderId="1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4" xfId="0" applyFont="1" applyBorder="1"/>
    <xf numFmtId="0" fontId="3" fillId="0" borderId="2" xfId="0" applyFont="1" applyBorder="1"/>
    <xf numFmtId="0" fontId="4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6" xfId="0" applyFont="1" applyBorder="1"/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3" fontId="4" fillId="0" borderId="12" xfId="0" applyNumberFormat="1" applyFont="1" applyBorder="1"/>
    <xf numFmtId="164" fontId="4" fillId="0" borderId="12" xfId="0" applyNumberFormat="1" applyFont="1" applyBorder="1"/>
    <xf numFmtId="164" fontId="3" fillId="0" borderId="12" xfId="0" applyNumberFormat="1" applyFont="1" applyBorder="1"/>
    <xf numFmtId="3" fontId="1" fillId="0" borderId="12" xfId="0" applyNumberFormat="1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J1"/>
    </sheetView>
  </sheetViews>
  <sheetFormatPr baseColWidth="10" defaultColWidth="10.85546875" defaultRowHeight="12.75" x14ac:dyDescent="0.2"/>
  <cols>
    <col min="1" max="1" width="45.7109375" style="3" customWidth="1"/>
    <col min="2" max="8" width="11.140625" style="3" customWidth="1"/>
    <col min="9" max="10" width="12.7109375" style="3" customWidth="1"/>
    <col min="11" max="16384" width="10.85546875" style="3"/>
  </cols>
  <sheetData>
    <row r="1" spans="1:10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6" customHeight="1" x14ac:dyDescent="0.2"/>
    <row r="5" spans="1:10" x14ac:dyDescent="0.2">
      <c r="A5" s="32" t="s">
        <v>8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">
      <c r="A6" s="32" t="s">
        <v>15</v>
      </c>
      <c r="B6" s="32"/>
      <c r="C6" s="32"/>
      <c r="D6" s="32"/>
      <c r="E6" s="32"/>
      <c r="F6" s="32"/>
      <c r="G6" s="32"/>
      <c r="H6" s="32"/>
      <c r="I6" s="32"/>
      <c r="J6" s="32"/>
    </row>
    <row r="7" spans="1:10" ht="6" customHeight="1" x14ac:dyDescent="0.2"/>
    <row r="8" spans="1:10" ht="14.1" customHeight="1" x14ac:dyDescent="0.2">
      <c r="A8" s="4"/>
      <c r="B8" s="25" t="s">
        <v>7</v>
      </c>
      <c r="C8" s="26"/>
      <c r="D8" s="26"/>
      <c r="E8" s="26"/>
      <c r="F8" s="26"/>
      <c r="G8" s="26"/>
      <c r="H8" s="27"/>
      <c r="I8" s="5" t="s">
        <v>3</v>
      </c>
      <c r="J8" s="24" t="s">
        <v>4</v>
      </c>
    </row>
    <row r="9" spans="1:10" ht="14.1" customHeight="1" x14ac:dyDescent="0.2">
      <c r="A9" s="6" t="s">
        <v>5</v>
      </c>
      <c r="B9" s="28" t="s">
        <v>13</v>
      </c>
      <c r="C9" s="29"/>
      <c r="D9" s="29"/>
      <c r="E9" s="29"/>
      <c r="F9" s="29"/>
      <c r="G9" s="29"/>
      <c r="H9" s="30"/>
      <c r="I9" s="18" t="s">
        <v>9</v>
      </c>
      <c r="J9" s="19" t="s">
        <v>9</v>
      </c>
    </row>
    <row r="10" spans="1:10" ht="14.1" customHeight="1" x14ac:dyDescent="0.2">
      <c r="A10" s="7"/>
      <c r="B10" s="8">
        <v>2017</v>
      </c>
      <c r="C10" s="8">
        <v>2018</v>
      </c>
      <c r="D10" s="8">
        <v>2019</v>
      </c>
      <c r="E10" s="8" t="s">
        <v>11</v>
      </c>
      <c r="F10" s="8" t="s">
        <v>12</v>
      </c>
      <c r="G10" s="8" t="s">
        <v>14</v>
      </c>
      <c r="H10" s="8" t="s">
        <v>16</v>
      </c>
      <c r="I10" s="8" t="s">
        <v>16</v>
      </c>
      <c r="J10" s="9" t="s">
        <v>17</v>
      </c>
    </row>
    <row r="11" spans="1:10" ht="6" customHeight="1" x14ac:dyDescent="0.2">
      <c r="A11" s="10"/>
      <c r="B11" s="11"/>
      <c r="C11" s="11"/>
      <c r="D11" s="11"/>
      <c r="E11" s="11"/>
      <c r="F11" s="11"/>
      <c r="G11" s="11"/>
      <c r="H11" s="11"/>
      <c r="I11" s="11"/>
      <c r="J11" s="12"/>
    </row>
    <row r="12" spans="1:10" ht="24" customHeight="1" x14ac:dyDescent="0.2">
      <c r="A12" s="13" t="s">
        <v>10</v>
      </c>
      <c r="B12" s="20">
        <f t="shared" ref="B12:I12" si="0">SUM(B13:B29)</f>
        <v>4281839.3098619292</v>
      </c>
      <c r="C12" s="20">
        <f t="shared" si="0"/>
        <v>4043422.9457009356</v>
      </c>
      <c r="D12" s="20">
        <f t="shared" si="0"/>
        <v>4391784.3892940143</v>
      </c>
      <c r="E12" s="20">
        <f t="shared" si="0"/>
        <v>1401277.1279508118</v>
      </c>
      <c r="F12" s="20">
        <f t="shared" si="0"/>
        <v>2130444.7059239475</v>
      </c>
      <c r="G12" s="20">
        <f t="shared" si="0"/>
        <v>2313419.4943327797</v>
      </c>
      <c r="H12" s="20">
        <f>SUM(H13:H29)</f>
        <v>2197011.8256494836</v>
      </c>
      <c r="I12" s="21">
        <f t="shared" si="0"/>
        <v>100.00000000000001</v>
      </c>
      <c r="J12" s="1">
        <f>H12/G12*100-100</f>
        <v>-5.0318443744622101</v>
      </c>
    </row>
    <row r="13" spans="1:10" ht="24" customHeight="1" x14ac:dyDescent="0.2">
      <c r="A13" s="14" t="s">
        <v>20</v>
      </c>
      <c r="B13" s="23">
        <v>-18100.533367344531</v>
      </c>
      <c r="C13" s="23">
        <v>1707.8284252982596</v>
      </c>
      <c r="D13" s="23">
        <v>425.82410693987367</v>
      </c>
      <c r="E13" s="23">
        <v>2397.459900827419</v>
      </c>
      <c r="F13" s="23">
        <v>-5714.0922702854623</v>
      </c>
      <c r="G13" s="23">
        <v>4757.7918225397107</v>
      </c>
      <c r="H13" s="23">
        <v>7312.3582541027245</v>
      </c>
      <c r="I13" s="22">
        <f>H13/H$12*100</f>
        <v>0.33283199337996439</v>
      </c>
      <c r="J13" s="2">
        <f>H13/G13*100-100</f>
        <v>53.692270003511538</v>
      </c>
    </row>
    <row r="14" spans="1:10" ht="24" customHeight="1" x14ac:dyDescent="0.2">
      <c r="A14" s="14" t="s">
        <v>21</v>
      </c>
      <c r="B14" s="23">
        <v>2061397.4462059492</v>
      </c>
      <c r="C14" s="23">
        <v>818003.33710109675</v>
      </c>
      <c r="D14" s="23">
        <v>1449868.9615415893</v>
      </c>
      <c r="E14" s="23">
        <v>193010.59784689569</v>
      </c>
      <c r="F14" s="23">
        <v>22267.310790312255</v>
      </c>
      <c r="G14" s="23">
        <v>-379753.38691066141</v>
      </c>
      <c r="H14" s="23">
        <v>191084.57734978653</v>
      </c>
      <c r="I14" s="22">
        <f t="shared" ref="I14:I29" si="1">H14/H$12*100</f>
        <v>8.6974760499205708</v>
      </c>
      <c r="J14" s="2">
        <f t="shared" ref="J14:J29" si="2">H14/G14*100-100</f>
        <v>-150.31807060478963</v>
      </c>
    </row>
    <row r="15" spans="1:10" ht="24" customHeight="1" x14ac:dyDescent="0.2">
      <c r="A15" s="14" t="s">
        <v>22</v>
      </c>
      <c r="B15" s="23">
        <v>315729.85540781007</v>
      </c>
      <c r="C15" s="23">
        <v>26913.556655781591</v>
      </c>
      <c r="D15" s="23">
        <v>133262.1353505954</v>
      </c>
      <c r="E15" s="23">
        <v>-65456.016519274461</v>
      </c>
      <c r="F15" s="23">
        <v>254900.17566333598</v>
      </c>
      <c r="G15" s="23">
        <v>193249.07939793041</v>
      </c>
      <c r="H15" s="23">
        <v>247269.7023950672</v>
      </c>
      <c r="I15" s="22">
        <f t="shared" si="1"/>
        <v>11.254818909405232</v>
      </c>
      <c r="J15" s="2">
        <f t="shared" si="2"/>
        <v>27.953883747047399</v>
      </c>
    </row>
    <row r="16" spans="1:10" ht="24" customHeight="1" x14ac:dyDescent="0.2">
      <c r="A16" s="14" t="s">
        <v>23</v>
      </c>
      <c r="B16" s="23">
        <v>22381.815461709284</v>
      </c>
      <c r="C16" s="23">
        <v>-135597.23010647867</v>
      </c>
      <c r="D16" s="23">
        <v>63423.327673246735</v>
      </c>
      <c r="E16" s="23">
        <v>-152075.35951310201</v>
      </c>
      <c r="F16" s="23">
        <v>71490.739154818177</v>
      </c>
      <c r="G16" s="23">
        <v>57055.790119454185</v>
      </c>
      <c r="H16" s="23">
        <v>73307.669715395663</v>
      </c>
      <c r="I16" s="22">
        <f t="shared" si="1"/>
        <v>3.33669891347646</v>
      </c>
      <c r="J16" s="2">
        <f t="shared" si="2"/>
        <v>28.484189881370355</v>
      </c>
    </row>
    <row r="17" spans="1:10" ht="24" customHeight="1" x14ac:dyDescent="0.2">
      <c r="A17" s="14" t="s">
        <v>24</v>
      </c>
      <c r="B17" s="23">
        <v>280170.51439210336</v>
      </c>
      <c r="C17" s="23">
        <v>-86025.992018116347</v>
      </c>
      <c r="D17" s="23">
        <v>239306.82961829696</v>
      </c>
      <c r="E17" s="23">
        <v>-243644.3828036185</v>
      </c>
      <c r="F17" s="23">
        <v>-37067.512615584463</v>
      </c>
      <c r="G17" s="23">
        <v>48427.335840543841</v>
      </c>
      <c r="H17" s="23">
        <v>48961.727577895712</v>
      </c>
      <c r="I17" s="22">
        <f t="shared" si="1"/>
        <v>2.2285600380608592</v>
      </c>
      <c r="J17" s="2">
        <f t="shared" si="2"/>
        <v>1.1034919185136687</v>
      </c>
    </row>
    <row r="18" spans="1:10" ht="24" customHeight="1" x14ac:dyDescent="0.2">
      <c r="A18" s="14" t="s">
        <v>25</v>
      </c>
      <c r="B18" s="23">
        <v>1145195.7808705091</v>
      </c>
      <c r="C18" s="23">
        <v>1535048.1425476132</v>
      </c>
      <c r="D18" s="23">
        <v>2026720.4228391857</v>
      </c>
      <c r="E18" s="23">
        <v>320077.71301473974</v>
      </c>
      <c r="F18" s="23">
        <v>737262.68034051917</v>
      </c>
      <c r="G18" s="23">
        <v>704479.82318032149</v>
      </c>
      <c r="H18" s="23">
        <v>925653.3642998524</v>
      </c>
      <c r="I18" s="22">
        <f t="shared" si="1"/>
        <v>42.132379693778368</v>
      </c>
      <c r="J18" s="2">
        <f t="shared" si="2"/>
        <v>31.395298182006059</v>
      </c>
    </row>
    <row r="19" spans="1:10" ht="24" customHeight="1" x14ac:dyDescent="0.2">
      <c r="A19" s="14" t="s">
        <v>26</v>
      </c>
      <c r="B19" s="23">
        <v>-494598.35022804106</v>
      </c>
      <c r="C19" s="23">
        <v>41360.311060557004</v>
      </c>
      <c r="D19" s="23">
        <v>327227.08338941261</v>
      </c>
      <c r="E19" s="23">
        <v>-75714.368750903683</v>
      </c>
      <c r="F19" s="23">
        <v>-250472.28768264415</v>
      </c>
      <c r="G19" s="23">
        <v>199448.64849119296</v>
      </c>
      <c r="H19" s="23">
        <v>-29874.914195929148</v>
      </c>
      <c r="I19" s="22">
        <f t="shared" si="1"/>
        <v>-1.3597976054178718</v>
      </c>
      <c r="J19" s="2">
        <f t="shared" si="2"/>
        <v>-114.97874987969564</v>
      </c>
    </row>
    <row r="20" spans="1:10" ht="24" customHeight="1" x14ac:dyDescent="0.2">
      <c r="A20" s="14" t="s">
        <v>27</v>
      </c>
      <c r="B20" s="23">
        <v>45117.734033058259</v>
      </c>
      <c r="C20" s="23">
        <v>-11261.080854635726</v>
      </c>
      <c r="D20" s="23">
        <v>32447.084351971811</v>
      </c>
      <c r="E20" s="23">
        <v>119922.3433710314</v>
      </c>
      <c r="F20" s="23">
        <v>25347.846093233929</v>
      </c>
      <c r="G20" s="23">
        <v>19005.389113202851</v>
      </c>
      <c r="H20" s="23">
        <v>-39164.357146131391</v>
      </c>
      <c r="I20" s="22">
        <f t="shared" si="1"/>
        <v>-1.7826193145115898</v>
      </c>
      <c r="J20" s="2">
        <f t="shared" si="2"/>
        <v>-306.06974639063981</v>
      </c>
    </row>
    <row r="21" spans="1:10" ht="24" customHeight="1" x14ac:dyDescent="0.2">
      <c r="A21" s="14" t="s">
        <v>28</v>
      </c>
      <c r="B21" s="23">
        <v>278034.91331010766</v>
      </c>
      <c r="C21" s="23">
        <v>284935.23105012719</v>
      </c>
      <c r="D21" s="23">
        <v>238598.25745214632</v>
      </c>
      <c r="E21" s="23">
        <v>43402.692282636628</v>
      </c>
      <c r="F21" s="23">
        <v>343099.27370290743</v>
      </c>
      <c r="G21" s="23">
        <v>638654.34429262939</v>
      </c>
      <c r="H21" s="23">
        <v>221113.41170544174</v>
      </c>
      <c r="I21" s="22">
        <f t="shared" si="1"/>
        <v>10.064279542058262</v>
      </c>
      <c r="J21" s="2">
        <f t="shared" si="2"/>
        <v>-65.378234144739764</v>
      </c>
    </row>
    <row r="22" spans="1:10" ht="24" customHeight="1" x14ac:dyDescent="0.2">
      <c r="A22" s="14" t="s">
        <v>29</v>
      </c>
      <c r="B22" s="23">
        <v>339822.73979135207</v>
      </c>
      <c r="C22" s="23">
        <v>501454.94673412084</v>
      </c>
      <c r="D22" s="23">
        <v>712907.94721665524</v>
      </c>
      <c r="E22" s="23">
        <v>314207.71071123664</v>
      </c>
      <c r="F22" s="23">
        <v>690774.88377443841</v>
      </c>
      <c r="G22" s="23">
        <v>748339.30421648128</v>
      </c>
      <c r="H22" s="23">
        <v>402484.44482215837</v>
      </c>
      <c r="I22" s="22">
        <f t="shared" si="1"/>
        <v>18.319630332584822</v>
      </c>
      <c r="J22" s="2">
        <f t="shared" si="2"/>
        <v>-46.216316241258561</v>
      </c>
    </row>
    <row r="23" spans="1:10" ht="24" customHeight="1" x14ac:dyDescent="0.2">
      <c r="A23" s="14" t="s">
        <v>30</v>
      </c>
      <c r="B23" s="23">
        <v>-46419.737790283863</v>
      </c>
      <c r="C23" s="23">
        <v>141101.17488721875</v>
      </c>
      <c r="D23" s="23">
        <v>11166.36143184596</v>
      </c>
      <c r="E23" s="23">
        <v>33671.367097789356</v>
      </c>
      <c r="F23" s="23">
        <v>-24902.390463321277</v>
      </c>
      <c r="G23" s="23">
        <v>-72676.596111796636</v>
      </c>
      <c r="H23" s="23">
        <v>72742.660128521122</v>
      </c>
      <c r="I23" s="22">
        <f t="shared" si="1"/>
        <v>3.3109817288769867</v>
      </c>
      <c r="J23" s="2">
        <f t="shared" si="2"/>
        <v>-200.09090136338096</v>
      </c>
    </row>
    <row r="24" spans="1:10" ht="24" customHeight="1" x14ac:dyDescent="0.2">
      <c r="A24" s="14" t="s">
        <v>31</v>
      </c>
      <c r="B24" s="23">
        <v>20465.652087950366</v>
      </c>
      <c r="C24" s="23">
        <v>136348.4893450863</v>
      </c>
      <c r="D24" s="23">
        <v>21142.972628140142</v>
      </c>
      <c r="E24" s="23">
        <v>201644.08727420366</v>
      </c>
      <c r="F24" s="23">
        <v>40718.53342803639</v>
      </c>
      <c r="G24" s="23">
        <v>80626.440319751477</v>
      </c>
      <c r="H24" s="23">
        <v>45994.527753352326</v>
      </c>
      <c r="I24" s="22">
        <f t="shared" si="1"/>
        <v>2.0935038772381374</v>
      </c>
      <c r="J24" s="2">
        <f t="shared" si="2"/>
        <v>-42.953542819271895</v>
      </c>
    </row>
    <row r="25" spans="1:10" ht="24" customHeight="1" x14ac:dyDescent="0.2">
      <c r="A25" s="14" t="s">
        <v>32</v>
      </c>
      <c r="B25" s="23">
        <v>87200.79914829116</v>
      </c>
      <c r="C25" s="23">
        <v>768849.20167773927</v>
      </c>
      <c r="D25" s="23">
        <v>-826942.39927780337</v>
      </c>
      <c r="E25" s="23">
        <v>640785.84585971339</v>
      </c>
      <c r="F25" s="23">
        <v>200391.4423038793</v>
      </c>
      <c r="G25" s="23">
        <v>56228.335918444289</v>
      </c>
      <c r="H25" s="23">
        <v>110991.29853172469</v>
      </c>
      <c r="I25" s="22">
        <f t="shared" si="1"/>
        <v>5.0519208515827305</v>
      </c>
      <c r="J25" s="2">
        <f t="shared" si="2"/>
        <v>97.393888186039646</v>
      </c>
    </row>
    <row r="26" spans="1:10" ht="24" customHeight="1" x14ac:dyDescent="0.2">
      <c r="A26" s="14" t="s">
        <v>33</v>
      </c>
      <c r="B26" s="23">
        <v>47826.417505137397</v>
      </c>
      <c r="C26" s="23">
        <v>-29624.986968022858</v>
      </c>
      <c r="D26" s="23">
        <v>35516.339124203078</v>
      </c>
      <c r="E26" s="23">
        <v>-52888.164406900985</v>
      </c>
      <c r="F26" s="23">
        <v>73557.094321404118</v>
      </c>
      <c r="G26" s="23">
        <v>-344.67802736102743</v>
      </c>
      <c r="H26" s="23">
        <v>11144.796439980722</v>
      </c>
      <c r="I26" s="22">
        <f t="shared" si="1"/>
        <v>0.50727066235458618</v>
      </c>
      <c r="J26" s="2">
        <f t="shared" si="2"/>
        <v>-3333.3933570727113</v>
      </c>
    </row>
    <row r="27" spans="1:10" ht="24" customHeight="1" x14ac:dyDescent="0.2">
      <c r="A27" s="14" t="s">
        <v>34</v>
      </c>
      <c r="B27" s="23">
        <v>23925.429638133297</v>
      </c>
      <c r="C27" s="23">
        <v>-23812.736534500746</v>
      </c>
      <c r="D27" s="23">
        <v>7857.6162306296555</v>
      </c>
      <c r="E27" s="23">
        <v>27905.289967717927</v>
      </c>
      <c r="F27" s="23">
        <v>-633.26127575943224</v>
      </c>
      <c r="G27" s="23">
        <v>3435.2635592307402</v>
      </c>
      <c r="H27" s="23">
        <v>6711.6216038647453</v>
      </c>
      <c r="I27" s="22">
        <f t="shared" si="1"/>
        <v>0.30548864259666181</v>
      </c>
      <c r="J27" s="2">
        <f t="shared" si="2"/>
        <v>95.374284626000616</v>
      </c>
    </row>
    <row r="28" spans="1:10" ht="24" customHeight="1" x14ac:dyDescent="0.2">
      <c r="A28" s="14" t="s">
        <v>35</v>
      </c>
      <c r="B28" s="23">
        <v>49807.098835130026</v>
      </c>
      <c r="C28" s="23">
        <v>69138.459966162758</v>
      </c>
      <c r="D28" s="23">
        <v>-65609.734013284586</v>
      </c>
      <c r="E28" s="23">
        <v>89717.536779639369</v>
      </c>
      <c r="F28" s="23">
        <v>-15143.862136981483</v>
      </c>
      <c r="G28" s="23">
        <v>9352.9389940101664</v>
      </c>
      <c r="H28" s="23">
        <v>-101990.68454244554</v>
      </c>
      <c r="I28" s="22">
        <f t="shared" si="1"/>
        <v>-4.6422455879269071</v>
      </c>
      <c r="J28" s="2">
        <f t="shared" si="2"/>
        <v>-1190.4666929588943</v>
      </c>
    </row>
    <row r="29" spans="1:10" ht="24" customHeight="1" x14ac:dyDescent="0.2">
      <c r="A29" s="14" t="s">
        <v>36</v>
      </c>
      <c r="B29" s="23">
        <v>123881.73456035693</v>
      </c>
      <c r="C29" s="23">
        <v>4884.2927318881975</v>
      </c>
      <c r="D29" s="23">
        <v>-15534.640369756007</v>
      </c>
      <c r="E29" s="23">
        <v>4312.7758381803651</v>
      </c>
      <c r="F29" s="23">
        <v>4568.132795638473</v>
      </c>
      <c r="G29" s="23">
        <v>3133.6701168670675</v>
      </c>
      <c r="H29" s="23">
        <v>3269.6209568461477</v>
      </c>
      <c r="I29" s="22">
        <f t="shared" si="1"/>
        <v>0.14882127254274463</v>
      </c>
      <c r="J29" s="2">
        <f t="shared" si="2"/>
        <v>4.3383902870733237</v>
      </c>
    </row>
    <row r="30" spans="1:10" ht="6" customHeight="1" x14ac:dyDescent="0.2">
      <c r="A30" s="15"/>
      <c r="B30" s="16"/>
      <c r="C30" s="16"/>
      <c r="D30" s="16"/>
      <c r="E30" s="16"/>
      <c r="F30" s="16"/>
      <c r="G30" s="16"/>
      <c r="H30" s="16"/>
      <c r="I30" s="16"/>
      <c r="J30" s="17"/>
    </row>
    <row r="31" spans="1:10" ht="6" customHeight="1" x14ac:dyDescent="0.2"/>
    <row r="32" spans="1:10" x14ac:dyDescent="0.2">
      <c r="A32" s="3" t="s">
        <v>19</v>
      </c>
    </row>
    <row r="33" spans="1:1" x14ac:dyDescent="0.2">
      <c r="A33" s="3" t="s">
        <v>18</v>
      </c>
    </row>
    <row r="34" spans="1:1" x14ac:dyDescent="0.2">
      <c r="A34" s="3" t="s">
        <v>6</v>
      </c>
    </row>
  </sheetData>
  <mergeCells count="7">
    <mergeCell ref="B9:H9"/>
    <mergeCell ref="A1:J1"/>
    <mergeCell ref="A2:J2"/>
    <mergeCell ref="A3:J3"/>
    <mergeCell ref="A5:J5"/>
    <mergeCell ref="A6:J6"/>
    <mergeCell ref="B8:H8"/>
  </mergeCells>
  <printOptions horizontalCentered="1"/>
  <pageMargins left="0.74803149606299213" right="0.74803149606299213" top="0.98425196850393704" bottom="0.98425196850393704" header="0.31496062992125984" footer="0.31496062992125984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8</vt:lpstr>
      <vt:lpstr>'Cuadro 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2024-11-25T20:33:56Z</cp:lastPrinted>
  <dcterms:created xsi:type="dcterms:W3CDTF">2018-11-26T14:57:13Z</dcterms:created>
  <dcterms:modified xsi:type="dcterms:W3CDTF">2024-11-26T14:15:49Z</dcterms:modified>
</cp:coreProperties>
</file>